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30_NPO\1 výzva\"/>
    </mc:Choice>
  </mc:AlternateContent>
  <xr:revisionPtr revIDLastSave="0" documentId="13_ncr:1_{AB420C36-6118-450F-A7A8-3D627F1588B7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S9" i="1"/>
  <c r="S10" i="1"/>
  <c r="T11" i="1"/>
  <c r="T14" i="1"/>
  <c r="S15" i="1"/>
  <c r="S16" i="1"/>
  <c r="T17" i="1"/>
  <c r="T20" i="1"/>
  <c r="S21" i="1"/>
  <c r="T7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T10" i="1"/>
  <c r="S11" i="1"/>
  <c r="S12" i="1"/>
  <c r="T12" i="1"/>
  <c r="S13" i="1"/>
  <c r="T13" i="1"/>
  <c r="S14" i="1"/>
  <c r="T16" i="1"/>
  <c r="S17" i="1"/>
  <c r="S18" i="1"/>
  <c r="T18" i="1"/>
  <c r="S19" i="1"/>
  <c r="T19" i="1"/>
  <c r="S20" i="1"/>
  <c r="P22" i="1"/>
  <c r="S22" i="1"/>
  <c r="T22" i="1"/>
  <c r="P8" i="1"/>
  <c r="T8" i="1"/>
  <c r="P7" i="1"/>
  <c r="T21" i="1" l="1"/>
  <c r="T15" i="1"/>
  <c r="T9" i="1"/>
  <c r="Q25" i="1"/>
  <c r="S7" i="1"/>
  <c r="R25" i="1" s="1"/>
</calcChain>
</file>

<file path=xl/sharedStrings.xml><?xml version="1.0" encoding="utf-8"?>
<sst xmlns="http://schemas.openxmlformats.org/spreadsheetml/2006/main" count="102" uniqueCount="69">
  <si>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</si>
  <si>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</si>
  <si>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</si>
  <si>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</si>
  <si>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</si>
  <si>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</si>
  <si>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</si>
  <si>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</si>
  <si>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</si>
  <si>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</si>
  <si>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</si>
  <si>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30231300-0 - Zobrazovací jednotky </t>
  </si>
  <si>
    <t>30231310-3 - Ploché monitory</t>
  </si>
  <si>
    <t xml:space="preserve">30237000-9 - Součásti, příslušenství a doplňky pro počítače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</si>
  <si>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</si>
  <si>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</si>
  <si>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</si>
  <si>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</si>
  <si>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</si>
  <si>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</si>
  <si>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</si>
  <si>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</si>
  <si>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</si>
  <si>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</si>
  <si>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</si>
  <si>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</si>
  <si>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</si>
  <si>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</si>
  <si>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</si>
  <si>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</si>
  <si>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</si>
  <si>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</si>
  <si>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</si>
  <si>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</si>
  <si>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 xml:space="preserve">Příloha č. 2 Kupní smlouvy - technická specifikace
Výpočetní technika (III.) 130 - 2024 </t>
  </si>
  <si>
    <t>Set bezdrátové klávesnice a myši</t>
  </si>
  <si>
    <t>Ergonomicky tvarovaná bezdrátová vertikální myš - pro praváky</t>
  </si>
  <si>
    <t>Ergonomicky tvarovaná bezdrátová vertikální myš - pro leváky</t>
  </si>
  <si>
    <t>Monitor 27"</t>
  </si>
  <si>
    <t>Dotykový displej 17" připojitelný k mobilnímu zařízení</t>
  </si>
  <si>
    <t>Nabíječka notebooku / tabletu / mobilu</t>
  </si>
  <si>
    <t>Stínítko k 27" monitoru</t>
  </si>
  <si>
    <t>USB-C / USB-C kabel 2m</t>
  </si>
  <si>
    <t>USB-C / USB-C kabel 1m</t>
  </si>
  <si>
    <t>VESA držák (podstavec) na notebook</t>
  </si>
  <si>
    <t>Ramenový držák na 1 monitor / notebook</t>
  </si>
  <si>
    <t>Rameno-tyčový držák na 1 monitor</t>
  </si>
  <si>
    <t>Rameno-tyčový držák na 2 monitory</t>
  </si>
  <si>
    <t>Ramenový nástěnný držák monitoru</t>
  </si>
  <si>
    <t>Společná faktura</t>
  </si>
  <si>
    <t>ANO</t>
  </si>
  <si>
    <t>Národní plán obnovy pro oblast vysokých škol pro roky 2022–2024
Registrační číslo projektu:  NPO_ZČU_MSMT-16584/2022
Specifický cíl A: Transformace formy a obsahu VŠ vzdělávání 
Specifický cíl A1: Digitalizace vzdělávací činnosti a studijních agend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</si>
  <si>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</si>
  <si>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Univerzitní 20,
301 00 Plzeň,
Centrum informatizace a výpočetní techniky -  Oddělení vývoje informačního systému,
místnost UI 322</t>
  </si>
  <si>
    <t>Ing. Milan Michajlov,
Tel.: 37763 2828,
605 764 324</t>
  </si>
  <si>
    <t>21 dní</t>
  </si>
  <si>
    <t>Záruka na zobží 36 měsíců.</t>
  </si>
  <si>
    <r>
      <t xml:space="preserve">Černý propojovací kabel s koncovkami USB-C male 2.0. </t>
    </r>
    <r>
      <rPr>
        <b/>
        <sz val="11"/>
        <color theme="1"/>
        <rFont val="Calibri"/>
        <family val="2"/>
        <charset val="238"/>
        <scheme val="minor"/>
      </rPr>
      <t>Délka 2 m.</t>
    </r>
    <r>
      <rPr>
        <sz val="11"/>
        <color theme="1"/>
        <rFont val="Calibri"/>
        <family val="2"/>
        <charset val="238"/>
        <scheme val="minor"/>
      </rPr>
      <t xml:space="preserve">
Podpora: rychlonabíjení;  Sync &amp; Charge;  Power Delivery 2.0;  Power Delivery 3.0.
Pozlacené konektory, stíněný kabel, VelcroStrap+, E-Mark čip.</t>
    </r>
  </si>
  <si>
    <r>
      <t xml:space="preserve">Černý propojovací kabel s koncovkami USB-C male 2.0. </t>
    </r>
    <r>
      <rPr>
        <b/>
        <sz val="11"/>
        <color theme="1"/>
        <rFont val="Calibri"/>
        <family val="2"/>
        <charset val="238"/>
        <scheme val="minor"/>
      </rPr>
      <t>Délka 1 m.</t>
    </r>
    <r>
      <rPr>
        <sz val="11"/>
        <color theme="1"/>
        <rFont val="Calibri"/>
        <family val="2"/>
        <charset val="238"/>
        <scheme val="minor"/>
      </rPr>
      <t xml:space="preserve">
Podpora: rychlonabíjení;  Sync &amp; Charge;  Power Delivery 2.0;  Power Delivery 3.0.
Pozlacené konektory, stíněný kabel, VelcroStrap+, E-Mark čip.</t>
    </r>
  </si>
  <si>
    <r>
      <rPr>
        <b/>
        <sz val="11"/>
        <color theme="1"/>
        <rFont val="Calibri"/>
        <family val="2"/>
        <charset val="238"/>
        <scheme val="minor"/>
      </rPr>
      <t>Kompatibilita s monitory EIZO CS2731 a EIZO CS2740.</t>
    </r>
    <r>
      <rPr>
        <sz val="11"/>
        <color theme="1"/>
        <rFont val="Calibri"/>
        <family val="2"/>
        <charset val="238"/>
        <scheme val="minor"/>
      </rPr>
      <t xml:space="preserve">
Vnitřní strana stínítka je opatřena bezodrazovým materiálem.</t>
    </r>
  </si>
  <si>
    <r>
      <t xml:space="preserve">Velikost úhlopříčky: 27" (68,4 cm), rozlišení min. UHD (3840 x 2160), typ panelu IPS.
Povrch displeje matný nebo s úpravou proti odleskům.
Horizontální úhel pohledu minimálně 178°. Vertikální úhel pohledu minimálně 178°.
Jas minimálně 350 cd/m2.
Minimální doba odezvy (GTG) maximálně 5 ms.
Průměrná doba odezvy maximálně 14 ms.
Minimálně
- 100% pokrytí barevného prostoru sRGB
- 70% pokrytí barevného prostoru Adobe RGB (1998).
Statický kontrast 1300:1.
Zpráva o individuální kalibraci monitoru.
Záruka 36 měsíců.
</t>
    </r>
    <r>
      <rPr>
        <b/>
        <sz val="11"/>
        <color theme="1"/>
        <rFont val="Calibri"/>
        <family val="2"/>
        <charset val="238"/>
        <scheme val="minor"/>
      </rPr>
      <t>Další požadované vlastnosti/technologie panelu:</t>
    </r>
    <r>
      <rPr>
        <sz val="11"/>
        <color theme="1"/>
        <rFont val="Calibri"/>
        <family val="2"/>
        <charset val="238"/>
        <scheme val="minor"/>
      </rPr>
      <t xml:space="preserve"> redukce modré složky v podsvícení (Blue light reduction); technologie eliminující blikání monitoru (Flicker-free); HDR10; přepínač KVM; DisplayPort Multi-Stream Transport (MST); úprava jasu na základě okolního světla (Brightness Intelligence); integrovaný zdroj napájení; otočení na výšku (pivot);  integrovaný reproduktor;  výškově nastavitelný.
</t>
    </r>
    <r>
      <rPr>
        <b/>
        <sz val="11"/>
        <color theme="1"/>
        <rFont val="Calibri"/>
        <family val="2"/>
        <charset val="238"/>
        <scheme val="minor"/>
      </rPr>
      <t>Energetický štítek F nebo G.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Porty min.</t>
    </r>
    <r>
      <rPr>
        <sz val="11"/>
        <color theme="1"/>
        <rFont val="Calibri"/>
        <family val="2"/>
        <charset val="238"/>
        <scheme val="minor"/>
      </rPr>
      <t>: 2x DisplayPort v1.4 z toho jeden pro MST;  1x HDMI v 2.0;  1x MiniDisplayPort v1.4;  2x USB typu B;  4x USB 3.1.</t>
    </r>
  </si>
  <si>
    <r>
      <t xml:space="preserve">Dotyková obrazovka, kapacitní, G+G, 10-point multi-touch.
Velikost úhlopříčky: min. 17"; rozlišení min. FULL HD (1920 x 1080); typ panelu IPS.
Horizontální úhel pohledu min. 178°. Vertikální úhel pohledu min. 178°.
Jas minimálně 300 cd/m2.
Minimální doba odezvy (GTG) maximálně 6 ms.
Statický kontrast 1200:1.
Záruka 36 měsíců.
</t>
    </r>
    <r>
      <rPr>
        <b/>
        <sz val="11"/>
        <color theme="1"/>
        <rFont val="Calibri"/>
        <family val="2"/>
        <charset val="238"/>
        <scheme val="minor"/>
      </rPr>
      <t>Další požadované vlastnosti/technologie panelu</t>
    </r>
    <r>
      <rPr>
        <sz val="11"/>
        <color theme="1"/>
        <rFont val="Calibri"/>
        <family val="2"/>
        <charset val="238"/>
        <scheme val="minor"/>
      </rPr>
      <t xml:space="preserve">: redukce modré složky v podsvícení (Blue light reduction); power delivery; synchronizace obrazu FreeSync; přenosný; hmotnost max do 1,7 kg; hliníkový rám nebo celé tělo;  integrovaný stojánek;  spotřeba do 13 kWh/1000h.
</t>
    </r>
    <r>
      <rPr>
        <b/>
        <sz val="11"/>
        <color theme="1"/>
        <rFont val="Calibri"/>
        <family val="2"/>
        <charset val="238"/>
        <scheme val="minor"/>
      </rPr>
      <t xml:space="preserve">Energetický štítek A (ve všech režimech).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Porty min.:</t>
    </r>
    <r>
      <rPr>
        <sz val="11"/>
        <color theme="1"/>
        <rFont val="Calibri"/>
        <family val="2"/>
        <charset val="238"/>
        <scheme val="minor"/>
      </rPr>
      <t xml:space="preserve">  2x USB-C;  1x HDMI (1.4); 1x USB-A 2.0;  3.5 mm Audio jack.</t>
    </r>
  </si>
  <si>
    <t>Ramenový držák monitoru - až 32"</t>
  </si>
  <si>
    <t>Ramenový držák 2 monitorů - až 32"</t>
  </si>
  <si>
    <r>
      <t xml:space="preserve">Myš a klávesnice tvoří společně jednu jednotku z hlediska připojení k počítači, tedy sdílí společný přijímač, jejich připojení v počítači zabírá společně jediný port typu USB-A.
Kompatibilní s Windows XP/Vista/7/8/10 a Mac OS.
</t>
    </r>
    <r>
      <rPr>
        <b/>
        <sz val="11"/>
        <color theme="1"/>
        <rFont val="Calibri"/>
        <family val="2"/>
        <charset val="238"/>
        <scheme val="minor"/>
      </rPr>
      <t xml:space="preserve">Technická specifikace klávesnice: </t>
    </r>
    <r>
      <rPr>
        <sz val="11"/>
        <color theme="1"/>
        <rFont val="Calibri"/>
        <family val="2"/>
        <charset val="238"/>
        <scheme val="minor"/>
      </rPr>
      <t xml:space="preserve">
Klasické rozložení kláves
 - Klávesy v první (horní) řadě jsou: ESC, mezera, F1-F4, mezera, F5-F8, mezera F9-F12 a neobsahují žádné další nestandardní funkce jako je jas, kontrast, volume, play apod.
 - Klávesy insert/home/PgUp v řadě nad delete/end/PgDown
 - Dvouřádková široká klávesa ENTER
 - Dlouhá klávesa SHIFT na šířku dvou až tří standardních kláves na pravé i levé straně
 - Oddělený blok numerické klávesnice
 - Oddělený blok kláves polohovacích šipek
CZ/SK popisky kláves; Membránové klávesy, vysokoprofilové, bez podsvícení. 
Výškově polohovatelná, preferuje se černá barva.
Bezdrátová technologie 2.4 GHz; provozní dosah přijímače až 10 m. Napájení: 1x AAA nebo AA baterie, součástí dodávky.
Rozměry maximálně: 450 mm x 140 mm x 23 mm. Hmotnost maximálně 420 g. 
</t>
    </r>
    <r>
      <rPr>
        <b/>
        <sz val="11"/>
        <color theme="1"/>
        <rFont val="Calibri"/>
        <family val="2"/>
        <charset val="238"/>
        <scheme val="minor"/>
      </rPr>
      <t xml:space="preserve">Technická specifikace myši: </t>
    </r>
    <r>
      <rPr>
        <sz val="11"/>
        <color theme="1"/>
        <rFont val="Calibri"/>
        <family val="2"/>
        <charset val="238"/>
        <scheme val="minor"/>
      </rPr>
      <t>Optická, 3 tlačítka, kolečko (kolečko je zároveň prostřední tlačítko); bezdrátová technologie 2.4 GHz; provozní dosah přijímače až 10 m; rozlišení min. 1000 DPI. Napájení: 1x AAA nebo AA baterie, součástí dodávky.  Rozměry maximálně: 65 mm x 110 mm x 40 mm. Hmotnost maximálně 60 g.</t>
    </r>
  </si>
  <si>
    <r>
      <t>Ergonomicky tvarovaná bezdrátová vertikální myš -</t>
    </r>
    <r>
      <rPr>
        <b/>
        <sz val="11"/>
        <color theme="1"/>
        <rFont val="Calibri"/>
        <family val="2"/>
        <charset val="238"/>
        <scheme val="minor"/>
      </rPr>
      <t xml:space="preserve"> pro praváky (MP)</t>
    </r>
    <r>
      <rPr>
        <sz val="11"/>
        <color theme="1"/>
        <rFont val="Calibri"/>
        <family val="2"/>
        <charset val="238"/>
        <scheme val="minor"/>
      </rPr>
      <t xml:space="preserve">.
</t>
    </r>
    <r>
      <rPr>
        <b/>
        <sz val="11"/>
        <color theme="1"/>
        <rFont val="Calibri"/>
        <family val="2"/>
        <charset val="238"/>
        <scheme val="minor"/>
      </rPr>
      <t>Poptávané myši (MP) a (ML) musí mít stejné parametry</t>
    </r>
    <r>
      <rPr>
        <sz val="11"/>
        <color theme="1"/>
        <rFont val="Calibri"/>
        <family val="2"/>
        <charset val="238"/>
        <scheme val="minor"/>
      </rPr>
      <t>, liší se pouze invertovaným tvarem, mohou se lišit cenou.
Hmotnost m</t>
    </r>
    <r>
      <rPr>
        <sz val="11"/>
        <rFont val="Calibri"/>
        <family val="2"/>
        <charset val="238"/>
        <scheme val="minor"/>
      </rPr>
      <t>ax. 90</t>
    </r>
    <r>
      <rPr>
        <sz val="11"/>
        <color theme="1"/>
        <rFont val="Calibri"/>
        <family val="2"/>
        <charset val="238"/>
        <scheme val="minor"/>
      </rPr>
      <t xml:space="preserve"> g.
2,4 GHz USB-A přijímač s dosahem až 10 metrů.
Napájení zajišťuje jedna baterie velikosti AA, součástí balení.
6 tlačítek včetně kolečka: levé, pravé, kolečko, přepínání citlivosti, vpřed, vzad.
Citlivost optického senzoru lze nastavit v úrovních: 800 / 1200 / 1600 DPI.
LED kontrolka signalizující vybitou baterii.
Životnost pravého a levého tlačítka až 3 000 000 kliknutí.
Rozměry minimálně: 55 x 100 x 65 mm.
Bez podsvícení.</t>
    </r>
  </si>
  <si>
    <r>
      <t xml:space="preserve">Ergonomicky tvarovaná bezdrátová vertikální myš - </t>
    </r>
    <r>
      <rPr>
        <b/>
        <sz val="11"/>
        <color theme="1"/>
        <rFont val="Calibri"/>
        <family val="2"/>
        <charset val="238"/>
        <scheme val="minor"/>
      </rPr>
      <t>pro leváky (ML)</t>
    </r>
    <r>
      <rPr>
        <sz val="11"/>
        <color theme="1"/>
        <rFont val="Calibri"/>
        <family val="2"/>
        <charset val="238"/>
        <scheme val="minor"/>
      </rPr>
      <t xml:space="preserve">.
</t>
    </r>
    <r>
      <rPr>
        <b/>
        <sz val="11"/>
        <color theme="1"/>
        <rFont val="Calibri"/>
        <family val="2"/>
        <charset val="238"/>
        <scheme val="minor"/>
      </rPr>
      <t>Poptávané myši (MP) a (ML) musí mít stejné parametry</t>
    </r>
    <r>
      <rPr>
        <sz val="11"/>
        <color theme="1"/>
        <rFont val="Calibri"/>
        <family val="2"/>
        <charset val="238"/>
        <scheme val="minor"/>
      </rPr>
      <t>, liší se pouze invertovaným tvarem, mohou se lišit cenou.
Hmotnost m</t>
    </r>
    <r>
      <rPr>
        <sz val="11"/>
        <rFont val="Calibri"/>
        <family val="2"/>
        <charset val="238"/>
        <scheme val="minor"/>
      </rPr>
      <t>ax. 90</t>
    </r>
    <r>
      <rPr>
        <sz val="11"/>
        <color theme="1"/>
        <rFont val="Calibri"/>
        <family val="2"/>
        <charset val="238"/>
        <scheme val="minor"/>
      </rPr>
      <t xml:space="preserve"> g.
2,4 GHz USB-A přijímač s dosahem až 10 metrů.
Napájení zajišťuje jedna baterie velikosti AA, součástí balení.
6 tlačítek včetně kolečka: levé, pravé, kolečko, přepínání citlivosti, vpřed, vzad.
Citlivost optického senzoru lze nastavit v úrovních: 800 / 1200 / 1600 DPI.
LED kontrolka signalizující vybitou baterii.
Životnost pravého a levého tlačítka až 3 000 000 kliknutí.
Rozměry minimálně: 55 x 100 x 65 mm.
Bez podsvícení.</t>
    </r>
  </si>
  <si>
    <r>
      <t xml:space="preserve">Technologie GaN.
Celkový max. výkon 100 W.
Účinnost: více než 86 %.
Spotřeba bez zátěže: do 0,25 W.
</t>
    </r>
    <r>
      <rPr>
        <sz val="11"/>
        <color theme="1"/>
        <rFont val="Calibri"/>
        <family val="2"/>
        <charset val="238"/>
        <scheme val="minor"/>
      </rPr>
      <t xml:space="preserve">Rozměry maximálně: 30 x 115 x 65 mm. Hmotnost maximálně 250 gramů.
</t>
    </r>
    <r>
      <rPr>
        <b/>
        <sz val="11"/>
        <color theme="1"/>
        <rFont val="Calibri"/>
        <family val="2"/>
        <charset val="238"/>
        <scheme val="minor"/>
      </rPr>
      <t>Nabíjecí výstupy:</t>
    </r>
    <r>
      <rPr>
        <sz val="11"/>
        <color theme="1"/>
        <rFont val="Calibri"/>
        <family val="2"/>
        <charset val="238"/>
        <scheme val="minor"/>
      </rPr>
      <t xml:space="preserve"> 
</t>
    </r>
    <r>
      <rPr>
        <b/>
        <sz val="11"/>
        <color theme="1"/>
        <rFont val="Calibri"/>
        <family val="2"/>
        <charset val="238"/>
        <scheme val="minor"/>
      </rPr>
      <t>2x USB-C 100 W a 1x USB-C 65 W</t>
    </r>
    <r>
      <rPr>
        <sz val="11"/>
        <color theme="1"/>
        <rFont val="Calibri"/>
        <family val="2"/>
        <charset val="238"/>
        <scheme val="minor"/>
      </rPr>
      <t xml:space="preserve">, všechny 3 výstupy s podporou minimálně následujících protokolů:
     - Power Delivery 3.0 s Programmable Power Supply
     - Qualcomm Quick Charge 2.0 / 3.0 / 4.0
      - Samsung Adaptive Fast Charging
      - Huawei Fast Charging
       - Apple 2.4 A
</t>
    </r>
    <r>
      <rPr>
        <b/>
        <sz val="11"/>
        <color theme="1"/>
        <rFont val="Calibri"/>
        <family val="2"/>
        <charset val="238"/>
        <scheme val="minor"/>
      </rPr>
      <t>1x USB-A 30 W</t>
    </r>
    <r>
      <rPr>
        <sz val="11"/>
        <color theme="1"/>
        <rFont val="Calibri"/>
        <family val="2"/>
        <charset val="238"/>
        <scheme val="minor"/>
      </rPr>
      <t xml:space="preserve"> s podporou minimálně protokolů:
       - Qualcomm Quick Charge 2.0 / 3.0
        - Samsung Adaptive Fast Charging
        - Huawei Fast Charging
        - Apple 2.4 A.
Nabíječka musí mít ochranu “4safe” proti přetížení, zkratu, přehřátí a přepětí.
Tělo nabíječky musí být z nehořlavého materiálu splňujícího standard UL94.
Nabíječka musí podporovat automatickou detekce připojeného zařízení a zajistit přesně limitovaný výstupní výkon dle jeho potřeb (Smart IC).
Kabeláž nemusí být součástí balení.</t>
    </r>
  </si>
  <si>
    <r>
      <t xml:space="preserve">Položky č. 10 až 16 popsány viz </t>
    </r>
    <r>
      <rPr>
        <sz val="11"/>
        <color rgb="FFFF0000"/>
        <rFont val="Calibri"/>
        <family val="2"/>
        <charset val="238"/>
        <scheme val="minor"/>
      </rPr>
      <t>Příloha č. 4 Kupní smlouvy - technická specifikace_VT (III.)-130-2024.zip.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</si>
</sst>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30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left" vertical="top" wrapText="1"/>
    </xf>
    <xf numFmtId="0" fontId="24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25" fillId="4" borderId="15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0" fontId="14" fillId="6" borderId="20" xfId="0" applyFont="1" applyFill="1" applyBorder="1" applyAlignment="1" applyProtection="1">
      <alignment horizontal="center" vertical="center" wrapText="1"/>
    </xf>
    <xf numFmtId="0" fontId="5" fillId="6" borderId="20" xfId="0" applyFont="1" applyFill="1" applyBorder="1" applyAlignment="1" applyProtection="1">
      <alignment horizontal="center" vertical="center" wrapText="1"/>
    </xf>
    <xf numFmtId="0" fontId="6" fillId="6" borderId="20" xfId="0" applyFont="1" applyFill="1" applyBorder="1" applyAlignment="1" applyProtection="1">
      <alignment horizontal="center" vertical="center" wrapText="1"/>
    </xf>
    <xf numFmtId="0" fontId="11" fillId="3" borderId="20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7" fillId="3" borderId="20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25" fillId="4" borderId="17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14" fillId="6" borderId="13" xfId="0" applyFont="1" applyFill="1" applyBorder="1" applyAlignment="1" applyProtection="1">
      <alignment horizontal="center" vertical="center" wrapText="1"/>
    </xf>
    <xf numFmtId="0" fontId="6" fillId="6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 wrapText="1"/>
    </xf>
    <xf numFmtId="0" fontId="9" fillId="3" borderId="22" xfId="0" applyFont="1" applyFill="1" applyBorder="1" applyAlignment="1" applyProtection="1">
      <alignment horizontal="center" vertical="center" wrapText="1"/>
    </xf>
    <xf numFmtId="0" fontId="14" fillId="6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left" vertical="center" wrapText="1" indent="1"/>
    </xf>
    <xf numFmtId="0" fontId="14" fillId="6" borderId="22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0" fontId="14" fillId="6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left" vertical="center" wrapText="1" indent="1"/>
    </xf>
    <xf numFmtId="0" fontId="9" fillId="3" borderId="13" xfId="0" applyFont="1" applyFill="1" applyBorder="1" applyAlignment="1" applyProtection="1">
      <alignment horizontal="center" vertical="center" wrapText="1"/>
    </xf>
    <xf numFmtId="0" fontId="1" fillId="3" borderId="22" xfId="0" applyFont="1" applyFill="1" applyBorder="1" applyAlignment="1" applyProtection="1">
      <alignment horizontal="left" vertical="center" wrapText="1" indent="1"/>
    </xf>
    <xf numFmtId="0" fontId="5" fillId="3" borderId="13" xfId="0" applyFont="1" applyFill="1" applyBorder="1" applyAlignment="1" applyProtection="1">
      <alignment horizontal="left" vertical="center" wrapText="1" indent="1"/>
    </xf>
    <xf numFmtId="0" fontId="4" fillId="3" borderId="17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left" vertical="center" wrapText="1" indent="1"/>
    </xf>
    <xf numFmtId="0" fontId="25" fillId="4" borderId="19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0" fontId="14" fillId="6" borderId="21" xfId="0" applyFont="1" applyFill="1" applyBorder="1" applyAlignment="1" applyProtection="1">
      <alignment horizontal="center" vertical="center" wrapText="1"/>
    </xf>
    <xf numFmtId="0" fontId="6" fillId="6" borderId="21" xfId="0" applyFont="1" applyFill="1" applyBorder="1" applyAlignment="1" applyProtection="1">
      <alignment horizontal="center" vertical="center" wrapText="1"/>
    </xf>
    <xf numFmtId="0" fontId="11" fillId="3" borderId="21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7" fillId="3" borderId="21" xfId="0" applyFont="1" applyFill="1" applyBorder="1" applyAlignment="1" applyProtection="1">
      <alignment horizontal="center" vertical="center" wrapText="1"/>
    </xf>
    <xf numFmtId="0" fontId="9" fillId="3" borderId="21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15" fillId="4" borderId="17" xfId="0" applyFont="1" applyFill="1" applyBorder="1" applyAlignment="1" applyProtection="1">
      <alignment horizontal="left" vertical="center" wrapText="1" indent="1"/>
      <protection locked="0"/>
    </xf>
    <xf numFmtId="0" fontId="15" fillId="4" borderId="19" xfId="0" applyFont="1" applyFill="1" applyBorder="1" applyAlignment="1" applyProtection="1">
      <alignment horizontal="left" vertical="center" wrapText="1" indent="1"/>
      <protection locked="0"/>
    </xf>
    <xf numFmtId="0" fontId="25" fillId="4" borderId="17" xfId="0" applyFont="1" applyFill="1" applyBorder="1" applyAlignment="1" applyProtection="1">
      <alignment horizontal="center" vertical="center" wrapTex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2"/>
  <sheetViews>
    <sheetView tabSelected="1" topLeftCell="A10" zoomScale="78" zoomScaleNormal="78" workbookViewId="0">
      <selection activeCell="H10" sqref="H10:H11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121" customWidth="1"/>
    <col min="5" max="5" width="10.5703125" style="22" customWidth="1"/>
    <col min="6" max="6" width="128.5703125" style="4" customWidth="1"/>
    <col min="7" max="7" width="31.85546875" style="6" customWidth="1"/>
    <col min="8" max="8" width="23.42578125" style="6" customWidth="1"/>
    <col min="9" max="9" width="28.140625" style="6" customWidth="1"/>
    <col min="10" max="10" width="16.140625" style="4" customWidth="1"/>
    <col min="11" max="11" width="64" style="1" customWidth="1"/>
    <col min="12" max="12" width="29.140625" style="1" customWidth="1"/>
    <col min="13" max="13" width="27.140625" style="1" customWidth="1"/>
    <col min="14" max="14" width="41.5703125" style="6" customWidth="1"/>
    <col min="15" max="15" width="29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2.85546875" style="1" hidden="1" customWidth="1"/>
    <col min="22" max="22" width="40.85546875" style="17" customWidth="1"/>
    <col min="23" max="16384" width="9.140625" style="1"/>
  </cols>
  <sheetData>
    <row r="1" spans="1:22" ht="40.9" customHeight="1" x14ac:dyDescent="0.25">
      <c r="B1" s="2" t="s">
        <v>34</v>
      </c>
      <c r="C1" s="3"/>
      <c r="D1" s="3"/>
      <c r="E1" s="1"/>
      <c r="G1" s="5"/>
      <c r="V1" s="1"/>
    </row>
    <row r="2" spans="1:22" ht="21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15</v>
      </c>
      <c r="D6" s="29" t="s">
        <v>4</v>
      </c>
      <c r="E6" s="29" t="s">
        <v>16</v>
      </c>
      <c r="F6" s="29" t="s">
        <v>17</v>
      </c>
      <c r="G6" s="30" t="s">
        <v>33</v>
      </c>
      <c r="H6" s="30" t="s">
        <v>26</v>
      </c>
      <c r="I6" s="31" t="s">
        <v>18</v>
      </c>
      <c r="J6" s="29" t="s">
        <v>19</v>
      </c>
      <c r="K6" s="29" t="s">
        <v>52</v>
      </c>
      <c r="L6" s="32" t="s">
        <v>20</v>
      </c>
      <c r="M6" s="33" t="s">
        <v>21</v>
      </c>
      <c r="N6" s="32" t="s">
        <v>22</v>
      </c>
      <c r="O6" s="29" t="s">
        <v>30</v>
      </c>
      <c r="P6" s="32" t="s">
        <v>23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24</v>
      </c>
      <c r="V6" s="32" t="s">
        <v>25</v>
      </c>
    </row>
    <row r="7" spans="1:22" ht="341.25" customHeight="1" thickTop="1" x14ac:dyDescent="0.25">
      <c r="A7" s="36"/>
      <c r="B7" s="37">
        <v>1</v>
      </c>
      <c r="C7" s="38" t="s">
        <v>35</v>
      </c>
      <c r="D7" s="39">
        <v>20</v>
      </c>
      <c r="E7" s="40" t="s">
        <v>29</v>
      </c>
      <c r="F7" s="41" t="s">
        <v>64</v>
      </c>
      <c r="G7" s="123"/>
      <c r="H7" s="42" t="s">
        <v>31</v>
      </c>
      <c r="I7" s="43" t="s">
        <v>49</v>
      </c>
      <c r="J7" s="44" t="s">
        <v>50</v>
      </c>
      <c r="K7" s="45" t="s">
        <v>51</v>
      </c>
      <c r="L7" s="46"/>
      <c r="M7" s="47" t="s">
        <v>54</v>
      </c>
      <c r="N7" s="48" t="s">
        <v>53</v>
      </c>
      <c r="O7" s="49" t="s">
        <v>55</v>
      </c>
      <c r="P7" s="50">
        <f>D7*Q7</f>
        <v>7800</v>
      </c>
      <c r="Q7" s="51">
        <v>390</v>
      </c>
      <c r="R7" s="127"/>
      <c r="S7" s="52">
        <f>D7*R7</f>
        <v>0</v>
      </c>
      <c r="T7" s="53" t="str">
        <f t="shared" ref="T7" si="0">IF(ISNUMBER(R7), IF(R7&gt;Q7,"NEVYHOVUJE","VYHOVUJE")," ")</f>
        <v xml:space="preserve"> </v>
      </c>
      <c r="U7" s="54"/>
      <c r="V7" s="55" t="s">
        <v>13</v>
      </c>
    </row>
    <row r="8" spans="1:22" ht="195" customHeight="1" x14ac:dyDescent="0.25">
      <c r="A8" s="36"/>
      <c r="B8" s="56">
        <v>2</v>
      </c>
      <c r="C8" s="57" t="s">
        <v>36</v>
      </c>
      <c r="D8" s="58">
        <v>3</v>
      </c>
      <c r="E8" s="59" t="s">
        <v>29</v>
      </c>
      <c r="F8" s="60" t="s">
        <v>65</v>
      </c>
      <c r="G8" s="124"/>
      <c r="H8" s="61" t="s">
        <v>31</v>
      </c>
      <c r="I8" s="62"/>
      <c r="J8" s="63"/>
      <c r="K8" s="62"/>
      <c r="L8" s="64"/>
      <c r="M8" s="65"/>
      <c r="N8" s="65"/>
      <c r="O8" s="66"/>
      <c r="P8" s="67">
        <f>D8*Q8</f>
        <v>780</v>
      </c>
      <c r="Q8" s="68">
        <v>260</v>
      </c>
      <c r="R8" s="128"/>
      <c r="S8" s="69">
        <f>D8*R8</f>
        <v>0</v>
      </c>
      <c r="T8" s="70" t="str">
        <f t="shared" ref="T8" si="1">IF(ISNUMBER(R8), IF(R8&gt;Q8,"NEVYHOVUJE","VYHOVUJE")," ")</f>
        <v xml:space="preserve"> </v>
      </c>
      <c r="U8" s="71"/>
      <c r="V8" s="72" t="s">
        <v>14</v>
      </c>
    </row>
    <row r="9" spans="1:22" ht="192" customHeight="1" x14ac:dyDescent="0.25">
      <c r="A9" s="36"/>
      <c r="B9" s="56">
        <v>3</v>
      </c>
      <c r="C9" s="57" t="s">
        <v>37</v>
      </c>
      <c r="D9" s="58">
        <v>3</v>
      </c>
      <c r="E9" s="59" t="s">
        <v>29</v>
      </c>
      <c r="F9" s="60" t="s">
        <v>66</v>
      </c>
      <c r="G9" s="124"/>
      <c r="H9" s="61" t="s">
        <v>31</v>
      </c>
      <c r="I9" s="62"/>
      <c r="J9" s="63"/>
      <c r="K9" s="62"/>
      <c r="L9" s="73"/>
      <c r="M9" s="65"/>
      <c r="N9" s="65"/>
      <c r="O9" s="66"/>
      <c r="P9" s="67">
        <f>D9*Q9</f>
        <v>990</v>
      </c>
      <c r="Q9" s="68">
        <v>330</v>
      </c>
      <c r="R9" s="128"/>
      <c r="S9" s="69">
        <f>D9*R9</f>
        <v>0</v>
      </c>
      <c r="T9" s="70" t="str">
        <f t="shared" ref="T9:T21" si="2">IF(ISNUMBER(R9), IF(R9&gt;Q9,"NEVYHOVUJE","VYHOVUJE")," ")</f>
        <v xml:space="preserve"> </v>
      </c>
      <c r="U9" s="71"/>
      <c r="V9" s="74"/>
    </row>
    <row r="10" spans="1:22" ht="299.25" customHeight="1" x14ac:dyDescent="0.25">
      <c r="A10" s="36"/>
      <c r="B10" s="56">
        <v>4</v>
      </c>
      <c r="C10" s="57" t="s">
        <v>38</v>
      </c>
      <c r="D10" s="58">
        <v>1</v>
      </c>
      <c r="E10" s="59" t="s">
        <v>29</v>
      </c>
      <c r="F10" s="75" t="s">
        <v>60</v>
      </c>
      <c r="G10" s="124"/>
      <c r="H10" s="126"/>
      <c r="I10" s="62"/>
      <c r="J10" s="63"/>
      <c r="K10" s="62"/>
      <c r="L10" s="76" t="s">
        <v>56</v>
      </c>
      <c r="M10" s="65"/>
      <c r="N10" s="65"/>
      <c r="O10" s="66"/>
      <c r="P10" s="67">
        <f>D10*Q10</f>
        <v>10700</v>
      </c>
      <c r="Q10" s="68">
        <v>10700</v>
      </c>
      <c r="R10" s="128"/>
      <c r="S10" s="69">
        <f>D10*R10</f>
        <v>0</v>
      </c>
      <c r="T10" s="70" t="str">
        <f t="shared" si="2"/>
        <v xml:space="preserve"> </v>
      </c>
      <c r="U10" s="71"/>
      <c r="V10" s="77" t="s">
        <v>12</v>
      </c>
    </row>
    <row r="11" spans="1:22" ht="202.5" customHeight="1" x14ac:dyDescent="0.25">
      <c r="A11" s="36"/>
      <c r="B11" s="56">
        <v>5</v>
      </c>
      <c r="C11" s="57" t="s">
        <v>39</v>
      </c>
      <c r="D11" s="58">
        <v>1</v>
      </c>
      <c r="E11" s="59" t="s">
        <v>29</v>
      </c>
      <c r="F11" s="75" t="s">
        <v>61</v>
      </c>
      <c r="G11" s="124"/>
      <c r="H11" s="126"/>
      <c r="I11" s="62"/>
      <c r="J11" s="63"/>
      <c r="K11" s="62"/>
      <c r="L11" s="73"/>
      <c r="M11" s="65"/>
      <c r="N11" s="65"/>
      <c r="O11" s="66"/>
      <c r="P11" s="67">
        <f>D11*Q11</f>
        <v>6900</v>
      </c>
      <c r="Q11" s="68">
        <v>6900</v>
      </c>
      <c r="R11" s="128"/>
      <c r="S11" s="69">
        <f>D11*R11</f>
        <v>0</v>
      </c>
      <c r="T11" s="70" t="str">
        <f t="shared" si="2"/>
        <v xml:space="preserve"> </v>
      </c>
      <c r="U11" s="71"/>
      <c r="V11" s="77" t="s">
        <v>11</v>
      </c>
    </row>
    <row r="12" spans="1:22" ht="340.5" customHeight="1" x14ac:dyDescent="0.25">
      <c r="A12" s="36"/>
      <c r="B12" s="56">
        <v>6</v>
      </c>
      <c r="C12" s="57" t="s">
        <v>40</v>
      </c>
      <c r="D12" s="58">
        <v>15</v>
      </c>
      <c r="E12" s="59" t="s">
        <v>29</v>
      </c>
      <c r="F12" s="60" t="s">
        <v>67</v>
      </c>
      <c r="G12" s="124"/>
      <c r="H12" s="61" t="s">
        <v>31</v>
      </c>
      <c r="I12" s="62"/>
      <c r="J12" s="63"/>
      <c r="K12" s="62"/>
      <c r="L12" s="78"/>
      <c r="M12" s="65"/>
      <c r="N12" s="65"/>
      <c r="O12" s="66"/>
      <c r="P12" s="67">
        <f>D12*Q12</f>
        <v>15750</v>
      </c>
      <c r="Q12" s="68">
        <v>1050</v>
      </c>
      <c r="R12" s="128"/>
      <c r="S12" s="69">
        <f>D12*R12</f>
        <v>0</v>
      </c>
      <c r="T12" s="70" t="str">
        <f t="shared" si="2"/>
        <v xml:space="preserve"> </v>
      </c>
      <c r="U12" s="71"/>
      <c r="V12" s="72" t="s">
        <v>13</v>
      </c>
    </row>
    <row r="13" spans="1:22" ht="47.25" customHeight="1" x14ac:dyDescent="0.25">
      <c r="A13" s="36"/>
      <c r="B13" s="56">
        <v>7</v>
      </c>
      <c r="C13" s="57" t="s">
        <v>41</v>
      </c>
      <c r="D13" s="58">
        <v>1</v>
      </c>
      <c r="E13" s="59" t="s">
        <v>29</v>
      </c>
      <c r="F13" s="79" t="s">
        <v>59</v>
      </c>
      <c r="G13" s="124"/>
      <c r="H13" s="61" t="s">
        <v>31</v>
      </c>
      <c r="I13" s="62"/>
      <c r="J13" s="63"/>
      <c r="K13" s="62"/>
      <c r="L13" s="78" t="s">
        <v>56</v>
      </c>
      <c r="M13" s="65"/>
      <c r="N13" s="65"/>
      <c r="O13" s="66"/>
      <c r="P13" s="67">
        <f>D13*Q13</f>
        <v>3800</v>
      </c>
      <c r="Q13" s="68">
        <v>3800</v>
      </c>
      <c r="R13" s="128"/>
      <c r="S13" s="69">
        <f>D13*R13</f>
        <v>0</v>
      </c>
      <c r="T13" s="70" t="str">
        <f t="shared" si="2"/>
        <v xml:space="preserve"> </v>
      </c>
      <c r="U13" s="71"/>
      <c r="V13" s="80"/>
    </row>
    <row r="14" spans="1:22" ht="70.5" customHeight="1" x14ac:dyDescent="0.25">
      <c r="A14" s="36"/>
      <c r="B14" s="56">
        <v>8</v>
      </c>
      <c r="C14" s="57" t="s">
        <v>42</v>
      </c>
      <c r="D14" s="58">
        <v>24</v>
      </c>
      <c r="E14" s="59" t="s">
        <v>29</v>
      </c>
      <c r="F14" s="79" t="s">
        <v>57</v>
      </c>
      <c r="G14" s="124"/>
      <c r="H14" s="61" t="s">
        <v>31</v>
      </c>
      <c r="I14" s="62"/>
      <c r="J14" s="63"/>
      <c r="K14" s="62"/>
      <c r="L14" s="76"/>
      <c r="M14" s="65"/>
      <c r="N14" s="65"/>
      <c r="O14" s="66"/>
      <c r="P14" s="67">
        <f>D14*Q14</f>
        <v>4560</v>
      </c>
      <c r="Q14" s="68">
        <v>190</v>
      </c>
      <c r="R14" s="128"/>
      <c r="S14" s="69">
        <f>D14*R14</f>
        <v>0</v>
      </c>
      <c r="T14" s="70" t="str">
        <f t="shared" si="2"/>
        <v xml:space="preserve"> </v>
      </c>
      <c r="U14" s="71"/>
      <c r="V14" s="80"/>
    </row>
    <row r="15" spans="1:22" ht="75.75" customHeight="1" x14ac:dyDescent="0.25">
      <c r="A15" s="36"/>
      <c r="B15" s="56">
        <v>9</v>
      </c>
      <c r="C15" s="57" t="s">
        <v>43</v>
      </c>
      <c r="D15" s="58">
        <v>12</v>
      </c>
      <c r="E15" s="59" t="s">
        <v>29</v>
      </c>
      <c r="F15" s="79" t="s">
        <v>58</v>
      </c>
      <c r="G15" s="124"/>
      <c r="H15" s="61" t="s">
        <v>31</v>
      </c>
      <c r="I15" s="62"/>
      <c r="J15" s="63"/>
      <c r="K15" s="62"/>
      <c r="L15" s="64"/>
      <c r="M15" s="65"/>
      <c r="N15" s="65"/>
      <c r="O15" s="66"/>
      <c r="P15" s="67">
        <f>D15*Q15</f>
        <v>2040</v>
      </c>
      <c r="Q15" s="68">
        <v>170</v>
      </c>
      <c r="R15" s="128"/>
      <c r="S15" s="69">
        <f>D15*R15</f>
        <v>0</v>
      </c>
      <c r="T15" s="70" t="str">
        <f t="shared" si="2"/>
        <v xml:space="preserve"> </v>
      </c>
      <c r="U15" s="71"/>
      <c r="V15" s="80"/>
    </row>
    <row r="16" spans="1:22" ht="29.25" customHeight="1" x14ac:dyDescent="0.25">
      <c r="A16" s="36"/>
      <c r="B16" s="56">
        <v>10</v>
      </c>
      <c r="C16" s="57" t="s">
        <v>44</v>
      </c>
      <c r="D16" s="58">
        <v>12</v>
      </c>
      <c r="E16" s="59" t="s">
        <v>29</v>
      </c>
      <c r="F16" s="81" t="s">
        <v>68</v>
      </c>
      <c r="G16" s="124"/>
      <c r="H16" s="61" t="s">
        <v>31</v>
      </c>
      <c r="I16" s="62"/>
      <c r="J16" s="63"/>
      <c r="K16" s="62"/>
      <c r="L16" s="73"/>
      <c r="M16" s="65"/>
      <c r="N16" s="65"/>
      <c r="O16" s="66"/>
      <c r="P16" s="67">
        <f>D16*Q16</f>
        <v>4200</v>
      </c>
      <c r="Q16" s="68">
        <v>350</v>
      </c>
      <c r="R16" s="128"/>
      <c r="S16" s="69">
        <f>D16*R16</f>
        <v>0</v>
      </c>
      <c r="T16" s="70" t="str">
        <f t="shared" si="2"/>
        <v xml:space="preserve"> </v>
      </c>
      <c r="U16" s="71"/>
      <c r="V16" s="80"/>
    </row>
    <row r="17" spans="1:22" ht="39.75" customHeight="1" x14ac:dyDescent="0.25">
      <c r="A17" s="36"/>
      <c r="B17" s="56">
        <v>11</v>
      </c>
      <c r="C17" s="57" t="s">
        <v>45</v>
      </c>
      <c r="D17" s="58">
        <v>4</v>
      </c>
      <c r="E17" s="59" t="s">
        <v>29</v>
      </c>
      <c r="F17" s="82"/>
      <c r="G17" s="124"/>
      <c r="H17" s="61" t="s">
        <v>31</v>
      </c>
      <c r="I17" s="62"/>
      <c r="J17" s="63"/>
      <c r="K17" s="62"/>
      <c r="L17" s="78" t="s">
        <v>56</v>
      </c>
      <c r="M17" s="65"/>
      <c r="N17" s="65"/>
      <c r="O17" s="66"/>
      <c r="P17" s="67">
        <f>D17*Q17</f>
        <v>3000</v>
      </c>
      <c r="Q17" s="68">
        <v>750</v>
      </c>
      <c r="R17" s="128"/>
      <c r="S17" s="69">
        <f>D17*R17</f>
        <v>0</v>
      </c>
      <c r="T17" s="70" t="str">
        <f t="shared" si="2"/>
        <v xml:space="preserve"> </v>
      </c>
      <c r="U17" s="71"/>
      <c r="V17" s="80"/>
    </row>
    <row r="18" spans="1:22" ht="32.25" customHeight="1" x14ac:dyDescent="0.25">
      <c r="A18" s="36"/>
      <c r="B18" s="56">
        <v>12</v>
      </c>
      <c r="C18" s="83" t="s">
        <v>62</v>
      </c>
      <c r="D18" s="58">
        <v>1</v>
      </c>
      <c r="E18" s="59" t="s">
        <v>29</v>
      </c>
      <c r="F18" s="82"/>
      <c r="G18" s="124"/>
      <c r="H18" s="61" t="s">
        <v>31</v>
      </c>
      <c r="I18" s="62"/>
      <c r="J18" s="63"/>
      <c r="K18" s="62"/>
      <c r="L18" s="76"/>
      <c r="M18" s="65"/>
      <c r="N18" s="65"/>
      <c r="O18" s="66"/>
      <c r="P18" s="67">
        <f>D18*Q18</f>
        <v>1680</v>
      </c>
      <c r="Q18" s="68">
        <v>1680</v>
      </c>
      <c r="R18" s="128"/>
      <c r="S18" s="69">
        <f>D18*R18</f>
        <v>0</v>
      </c>
      <c r="T18" s="70" t="str">
        <f t="shared" si="2"/>
        <v xml:space="preserve"> </v>
      </c>
      <c r="U18" s="71"/>
      <c r="V18" s="80"/>
    </row>
    <row r="19" spans="1:22" ht="32.25" customHeight="1" x14ac:dyDescent="0.25">
      <c r="A19" s="36"/>
      <c r="B19" s="56">
        <v>13</v>
      </c>
      <c r="C19" s="83" t="s">
        <v>63</v>
      </c>
      <c r="D19" s="58">
        <v>1</v>
      </c>
      <c r="E19" s="59" t="s">
        <v>29</v>
      </c>
      <c r="F19" s="82"/>
      <c r="G19" s="124"/>
      <c r="H19" s="61" t="s">
        <v>31</v>
      </c>
      <c r="I19" s="62"/>
      <c r="J19" s="63"/>
      <c r="K19" s="62"/>
      <c r="L19" s="73"/>
      <c r="M19" s="65"/>
      <c r="N19" s="65"/>
      <c r="O19" s="66"/>
      <c r="P19" s="67">
        <f>D19*Q19</f>
        <v>2450</v>
      </c>
      <c r="Q19" s="68">
        <v>2450</v>
      </c>
      <c r="R19" s="128"/>
      <c r="S19" s="69">
        <f>D19*R19</f>
        <v>0</v>
      </c>
      <c r="T19" s="70" t="str">
        <f t="shared" si="2"/>
        <v xml:space="preserve"> </v>
      </c>
      <c r="U19" s="71"/>
      <c r="V19" s="80"/>
    </row>
    <row r="20" spans="1:22" ht="32.25" customHeight="1" x14ac:dyDescent="0.25">
      <c r="A20" s="36"/>
      <c r="B20" s="56">
        <v>14</v>
      </c>
      <c r="C20" s="57" t="s">
        <v>46</v>
      </c>
      <c r="D20" s="58">
        <v>1</v>
      </c>
      <c r="E20" s="59" t="s">
        <v>29</v>
      </c>
      <c r="F20" s="82"/>
      <c r="G20" s="124"/>
      <c r="H20" s="61" t="s">
        <v>31</v>
      </c>
      <c r="I20" s="62"/>
      <c r="J20" s="63"/>
      <c r="K20" s="62"/>
      <c r="L20" s="76" t="s">
        <v>56</v>
      </c>
      <c r="M20" s="65"/>
      <c r="N20" s="65"/>
      <c r="O20" s="66"/>
      <c r="P20" s="67">
        <f>D20*Q20</f>
        <v>750</v>
      </c>
      <c r="Q20" s="68">
        <v>750</v>
      </c>
      <c r="R20" s="128"/>
      <c r="S20" s="69">
        <f>D20*R20</f>
        <v>0</v>
      </c>
      <c r="T20" s="70" t="str">
        <f t="shared" si="2"/>
        <v xml:space="preserve"> </v>
      </c>
      <c r="U20" s="71"/>
      <c r="V20" s="80"/>
    </row>
    <row r="21" spans="1:22" ht="32.25" customHeight="1" x14ac:dyDescent="0.25">
      <c r="A21" s="36"/>
      <c r="B21" s="56">
        <v>15</v>
      </c>
      <c r="C21" s="57" t="s">
        <v>47</v>
      </c>
      <c r="D21" s="58">
        <v>1</v>
      </c>
      <c r="E21" s="59" t="s">
        <v>29</v>
      </c>
      <c r="F21" s="82"/>
      <c r="G21" s="124"/>
      <c r="H21" s="61" t="s">
        <v>31</v>
      </c>
      <c r="I21" s="62"/>
      <c r="J21" s="63"/>
      <c r="K21" s="62"/>
      <c r="L21" s="64"/>
      <c r="M21" s="65"/>
      <c r="N21" s="65"/>
      <c r="O21" s="66"/>
      <c r="P21" s="67">
        <f>D21*Q21</f>
        <v>1050</v>
      </c>
      <c r="Q21" s="68">
        <v>1050</v>
      </c>
      <c r="R21" s="128"/>
      <c r="S21" s="69">
        <f>D21*R21</f>
        <v>0</v>
      </c>
      <c r="T21" s="70" t="str">
        <f t="shared" si="2"/>
        <v xml:space="preserve"> </v>
      </c>
      <c r="U21" s="71"/>
      <c r="V21" s="80"/>
    </row>
    <row r="22" spans="1:22" ht="32.25" customHeight="1" thickBot="1" x14ac:dyDescent="0.3">
      <c r="A22" s="36"/>
      <c r="B22" s="84">
        <v>16</v>
      </c>
      <c r="C22" s="85" t="s">
        <v>48</v>
      </c>
      <c r="D22" s="86">
        <v>3</v>
      </c>
      <c r="E22" s="87" t="s">
        <v>29</v>
      </c>
      <c r="F22" s="88"/>
      <c r="G22" s="125"/>
      <c r="H22" s="89" t="s">
        <v>31</v>
      </c>
      <c r="I22" s="90"/>
      <c r="J22" s="91"/>
      <c r="K22" s="90"/>
      <c r="L22" s="92"/>
      <c r="M22" s="93"/>
      <c r="N22" s="93"/>
      <c r="O22" s="94"/>
      <c r="P22" s="95">
        <f>D22*Q22</f>
        <v>1950</v>
      </c>
      <c r="Q22" s="96">
        <v>650</v>
      </c>
      <c r="R22" s="129"/>
      <c r="S22" s="97">
        <f>D22*R22</f>
        <v>0</v>
      </c>
      <c r="T22" s="98" t="str">
        <f t="shared" ref="T22" si="3">IF(ISNUMBER(R22), IF(R22&gt;Q22,"NEVYHOVUJE","VYHOVUJE")," ")</f>
        <v xml:space="preserve"> </v>
      </c>
      <c r="U22" s="99"/>
      <c r="V22" s="100"/>
    </row>
    <row r="23" spans="1:22" ht="17.45" customHeight="1" thickTop="1" thickBot="1" x14ac:dyDescent="0.3">
      <c r="C23" s="1"/>
      <c r="D23" s="1"/>
      <c r="E23" s="1"/>
      <c r="F23" s="1"/>
      <c r="G23" s="1"/>
      <c r="H23" s="1"/>
      <c r="I23" s="1"/>
      <c r="J23" s="1"/>
      <c r="N23" s="1"/>
      <c r="O23" s="1"/>
      <c r="P23" s="1"/>
    </row>
    <row r="24" spans="1:22" ht="51.75" customHeight="1" thickTop="1" thickBot="1" x14ac:dyDescent="0.3">
      <c r="B24" s="101" t="s">
        <v>28</v>
      </c>
      <c r="C24" s="101"/>
      <c r="D24" s="101"/>
      <c r="E24" s="101"/>
      <c r="F24" s="101"/>
      <c r="G24" s="101"/>
      <c r="H24" s="102"/>
      <c r="I24" s="102"/>
      <c r="J24" s="103"/>
      <c r="K24" s="103"/>
      <c r="L24" s="27"/>
      <c r="M24" s="27"/>
      <c r="N24" s="27"/>
      <c r="O24" s="104"/>
      <c r="P24" s="104"/>
      <c r="Q24" s="105" t="s">
        <v>9</v>
      </c>
      <c r="R24" s="106" t="s">
        <v>10</v>
      </c>
      <c r="S24" s="107"/>
      <c r="T24" s="108"/>
      <c r="U24" s="109"/>
      <c r="V24" s="110"/>
    </row>
    <row r="25" spans="1:22" ht="50.45" customHeight="1" thickTop="1" thickBot="1" x14ac:dyDescent="0.3">
      <c r="B25" s="111" t="s">
        <v>27</v>
      </c>
      <c r="C25" s="111"/>
      <c r="D25" s="111"/>
      <c r="E25" s="111"/>
      <c r="F25" s="111"/>
      <c r="G25" s="111"/>
      <c r="H25" s="111"/>
      <c r="I25" s="112"/>
      <c r="L25" s="7"/>
      <c r="M25" s="7"/>
      <c r="N25" s="7"/>
      <c r="O25" s="113"/>
      <c r="P25" s="113"/>
      <c r="Q25" s="114">
        <f>SUM(P7:P22)</f>
        <v>68400</v>
      </c>
      <c r="R25" s="115">
        <f>SUM(S7:S22)</f>
        <v>0</v>
      </c>
      <c r="S25" s="116"/>
      <c r="T25" s="117"/>
    </row>
    <row r="26" spans="1:22" ht="15.75" thickTop="1" x14ac:dyDescent="0.25">
      <c r="B26" s="118" t="s">
        <v>32</v>
      </c>
      <c r="C26" s="118"/>
      <c r="D26" s="118"/>
      <c r="E26" s="118"/>
      <c r="F26" s="118"/>
      <c r="G26" s="118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1:22" x14ac:dyDescent="0.25">
      <c r="B27" s="119"/>
      <c r="C27" s="119"/>
      <c r="D27" s="119"/>
      <c r="E27" s="119"/>
      <c r="F27" s="119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1:22" x14ac:dyDescent="0.25">
      <c r="B28" s="119"/>
      <c r="C28" s="119"/>
      <c r="D28" s="119"/>
      <c r="E28" s="119"/>
      <c r="F28" s="119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1:22" x14ac:dyDescent="0.25">
      <c r="B29" s="119"/>
      <c r="C29" s="119"/>
      <c r="D29" s="119"/>
      <c r="E29" s="119"/>
      <c r="F29" s="119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1:22" ht="19.899999999999999" customHeight="1" x14ac:dyDescent="0.25">
      <c r="C30" s="103"/>
      <c r="D30" s="120"/>
      <c r="E30" s="103"/>
      <c r="F30" s="103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1:22" ht="19.899999999999999" customHeight="1" x14ac:dyDescent="0.25">
      <c r="H31" s="122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1:22" ht="19.899999999999999" customHeight="1" x14ac:dyDescent="0.25">
      <c r="C32" s="103"/>
      <c r="D32" s="120"/>
      <c r="E32" s="103"/>
      <c r="F32" s="103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03"/>
      <c r="D33" s="120"/>
      <c r="E33" s="103"/>
      <c r="F33" s="103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03"/>
      <c r="D34" s="120"/>
      <c r="E34" s="103"/>
      <c r="F34" s="103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03"/>
      <c r="D35" s="120"/>
      <c r="E35" s="103"/>
      <c r="F35" s="103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03"/>
      <c r="D36" s="120"/>
      <c r="E36" s="103"/>
      <c r="F36" s="103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03"/>
      <c r="D37" s="120"/>
      <c r="E37" s="103"/>
      <c r="F37" s="103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03"/>
      <c r="D38" s="120"/>
      <c r="E38" s="103"/>
      <c r="F38" s="103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03"/>
      <c r="D39" s="120"/>
      <c r="E39" s="103"/>
      <c r="F39" s="103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03"/>
      <c r="D40" s="120"/>
      <c r="E40" s="103"/>
      <c r="F40" s="103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03"/>
      <c r="D41" s="120"/>
      <c r="E41" s="103"/>
      <c r="F41" s="103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03"/>
      <c r="D42" s="120"/>
      <c r="E42" s="103"/>
      <c r="F42" s="103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03"/>
      <c r="D43" s="120"/>
      <c r="E43" s="103"/>
      <c r="F43" s="103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03"/>
      <c r="D44" s="120"/>
      <c r="E44" s="103"/>
      <c r="F44" s="103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03"/>
      <c r="D45" s="120"/>
      <c r="E45" s="103"/>
      <c r="F45" s="103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03"/>
      <c r="D46" s="120"/>
      <c r="E46" s="103"/>
      <c r="F46" s="103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03"/>
      <c r="D47" s="120"/>
      <c r="E47" s="103"/>
      <c r="F47" s="103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03"/>
      <c r="D48" s="120"/>
      <c r="E48" s="103"/>
      <c r="F48" s="103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03"/>
      <c r="D49" s="120"/>
      <c r="E49" s="103"/>
      <c r="F49" s="103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03"/>
      <c r="D50" s="120"/>
      <c r="E50" s="103"/>
      <c r="F50" s="103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03"/>
      <c r="D51" s="120"/>
      <c r="E51" s="103"/>
      <c r="F51" s="103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03"/>
      <c r="D52" s="120"/>
      <c r="E52" s="103"/>
      <c r="F52" s="103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03"/>
      <c r="D53" s="120"/>
      <c r="E53" s="103"/>
      <c r="F53" s="103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03"/>
      <c r="D54" s="120"/>
      <c r="E54" s="103"/>
      <c r="F54" s="103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03"/>
      <c r="D55" s="120"/>
      <c r="E55" s="103"/>
      <c r="F55" s="103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03"/>
      <c r="D56" s="120"/>
      <c r="E56" s="103"/>
      <c r="F56" s="103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03"/>
      <c r="D57" s="120"/>
      <c r="E57" s="103"/>
      <c r="F57" s="103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03"/>
      <c r="D58" s="120"/>
      <c r="E58" s="103"/>
      <c r="F58" s="103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03"/>
      <c r="D59" s="120"/>
      <c r="E59" s="103"/>
      <c r="F59" s="103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03"/>
      <c r="D60" s="120"/>
      <c r="E60" s="103"/>
      <c r="F60" s="103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03"/>
      <c r="D61" s="120"/>
      <c r="E61" s="103"/>
      <c r="F61" s="103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03"/>
      <c r="D62" s="120"/>
      <c r="E62" s="103"/>
      <c r="F62" s="103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03"/>
      <c r="D63" s="120"/>
      <c r="E63" s="103"/>
      <c r="F63" s="103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03"/>
      <c r="D64" s="120"/>
      <c r="E64" s="103"/>
      <c r="F64" s="103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03"/>
      <c r="D65" s="120"/>
      <c r="E65" s="103"/>
      <c r="F65" s="103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03"/>
      <c r="D66" s="120"/>
      <c r="E66" s="103"/>
      <c r="F66" s="103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03"/>
      <c r="D67" s="120"/>
      <c r="E67" s="103"/>
      <c r="F67" s="103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03"/>
      <c r="D68" s="120"/>
      <c r="E68" s="103"/>
      <c r="F68" s="103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03"/>
      <c r="D69" s="120"/>
      <c r="E69" s="103"/>
      <c r="F69" s="103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03"/>
      <c r="D70" s="120"/>
      <c r="E70" s="103"/>
      <c r="F70" s="103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03"/>
      <c r="D71" s="120"/>
      <c r="E71" s="103"/>
      <c r="F71" s="103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03"/>
      <c r="D72" s="120"/>
      <c r="E72" s="103"/>
      <c r="F72" s="103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03"/>
      <c r="D73" s="120"/>
      <c r="E73" s="103"/>
      <c r="F73" s="103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03"/>
      <c r="D74" s="120"/>
      <c r="E74" s="103"/>
      <c r="F74" s="103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03"/>
      <c r="D75" s="120"/>
      <c r="E75" s="103"/>
      <c r="F75" s="103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03"/>
      <c r="D76" s="120"/>
      <c r="E76" s="103"/>
      <c r="F76" s="103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03"/>
      <c r="D77" s="120"/>
      <c r="E77" s="103"/>
      <c r="F77" s="103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03"/>
      <c r="D78" s="120"/>
      <c r="E78" s="103"/>
      <c r="F78" s="103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03"/>
      <c r="D79" s="120"/>
      <c r="E79" s="103"/>
      <c r="F79" s="103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03"/>
      <c r="D80" s="120"/>
      <c r="E80" s="103"/>
      <c r="F80" s="103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03"/>
      <c r="D81" s="120"/>
      <c r="E81" s="103"/>
      <c r="F81" s="103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03"/>
      <c r="D82" s="120"/>
      <c r="E82" s="103"/>
      <c r="F82" s="103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03"/>
      <c r="D83" s="120"/>
      <c r="E83" s="103"/>
      <c r="F83" s="103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03"/>
      <c r="D84" s="120"/>
      <c r="E84" s="103"/>
      <c r="F84" s="103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03"/>
      <c r="D85" s="120"/>
      <c r="E85" s="103"/>
      <c r="F85" s="103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03"/>
      <c r="D86" s="120"/>
      <c r="E86" s="103"/>
      <c r="F86" s="103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03"/>
      <c r="D87" s="120"/>
      <c r="E87" s="103"/>
      <c r="F87" s="103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03"/>
      <c r="D88" s="120"/>
      <c r="E88" s="103"/>
      <c r="F88" s="103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03"/>
      <c r="D89" s="120"/>
      <c r="E89" s="103"/>
      <c r="F89" s="103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03"/>
      <c r="D90" s="120"/>
      <c r="E90" s="103"/>
      <c r="F90" s="103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03"/>
      <c r="D91" s="120"/>
      <c r="E91" s="103"/>
      <c r="F91" s="103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03"/>
      <c r="D92" s="120"/>
      <c r="E92" s="103"/>
      <c r="F92" s="103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03"/>
      <c r="D93" s="120"/>
      <c r="E93" s="103"/>
      <c r="F93" s="103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03"/>
      <c r="D94" s="120"/>
      <c r="E94" s="103"/>
      <c r="F94" s="103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03"/>
      <c r="D95" s="120"/>
      <c r="E95" s="103"/>
      <c r="F95" s="103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03"/>
      <c r="D96" s="120"/>
      <c r="E96" s="103"/>
      <c r="F96" s="103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03"/>
      <c r="D97" s="120"/>
      <c r="E97" s="103"/>
      <c r="F97" s="103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03"/>
      <c r="D98" s="120"/>
      <c r="E98" s="103"/>
      <c r="F98" s="103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03"/>
      <c r="D99" s="120"/>
      <c r="E99" s="103"/>
      <c r="F99" s="103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03"/>
      <c r="D100" s="120"/>
      <c r="E100" s="103"/>
      <c r="F100" s="103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03"/>
      <c r="D101" s="120"/>
      <c r="E101" s="103"/>
      <c r="F101" s="103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03"/>
      <c r="D102" s="120"/>
      <c r="E102" s="103"/>
      <c r="F102" s="103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03"/>
      <c r="D103" s="120"/>
      <c r="E103" s="103"/>
      <c r="F103" s="103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899999999999999" customHeight="1" x14ac:dyDescent="0.25">
      <c r="C104" s="103"/>
      <c r="D104" s="120"/>
      <c r="E104" s="103"/>
      <c r="F104" s="103"/>
      <c r="G104" s="16"/>
      <c r="H104" s="16"/>
      <c r="I104" s="11"/>
      <c r="J104" s="11"/>
      <c r="K104" s="11"/>
      <c r="L104" s="11"/>
      <c r="M104" s="11"/>
      <c r="N104" s="17"/>
      <c r="O104" s="17"/>
      <c r="P104" s="17"/>
      <c r="Q104" s="11"/>
      <c r="R104" s="11"/>
      <c r="S104" s="11"/>
    </row>
    <row r="105" spans="3:19" ht="19.899999999999999" customHeight="1" x14ac:dyDescent="0.25">
      <c r="C105" s="103"/>
      <c r="D105" s="120"/>
      <c r="E105" s="103"/>
      <c r="F105" s="103"/>
      <c r="G105" s="16"/>
      <c r="H105" s="16"/>
      <c r="I105" s="11"/>
      <c r="J105" s="11"/>
      <c r="K105" s="11"/>
      <c r="L105" s="11"/>
      <c r="M105" s="11"/>
      <c r="N105" s="17"/>
      <c r="O105" s="17"/>
      <c r="P105" s="17"/>
      <c r="Q105" s="11"/>
      <c r="R105" s="11"/>
      <c r="S105" s="11"/>
    </row>
    <row r="106" spans="3:19" ht="19.899999999999999" customHeight="1" x14ac:dyDescent="0.25">
      <c r="C106" s="103"/>
      <c r="D106" s="120"/>
      <c r="E106" s="103"/>
      <c r="F106" s="103"/>
      <c r="G106" s="16"/>
      <c r="H106" s="16"/>
      <c r="I106" s="11"/>
      <c r="J106" s="11"/>
      <c r="K106" s="11"/>
      <c r="L106" s="11"/>
      <c r="M106" s="11"/>
      <c r="N106" s="17"/>
      <c r="O106" s="17"/>
      <c r="P106" s="17"/>
      <c r="Q106" s="11"/>
      <c r="R106" s="11"/>
      <c r="S106" s="11"/>
    </row>
    <row r="107" spans="3:19" ht="19.899999999999999" customHeight="1" x14ac:dyDescent="0.25">
      <c r="C107" s="103"/>
      <c r="D107" s="120"/>
      <c r="E107" s="103"/>
      <c r="F107" s="103"/>
      <c r="G107" s="16"/>
      <c r="H107" s="16"/>
      <c r="I107" s="11"/>
      <c r="J107" s="11"/>
      <c r="K107" s="11"/>
      <c r="L107" s="11"/>
      <c r="M107" s="11"/>
      <c r="N107" s="17"/>
      <c r="O107" s="17"/>
      <c r="P107" s="17"/>
      <c r="Q107" s="11"/>
      <c r="R107" s="11"/>
      <c r="S107" s="11"/>
    </row>
    <row r="108" spans="3:19" ht="19.899999999999999" customHeight="1" x14ac:dyDescent="0.25">
      <c r="C108" s="103"/>
      <c r="D108" s="120"/>
      <c r="E108" s="103"/>
      <c r="F108" s="103"/>
      <c r="G108" s="16"/>
      <c r="H108" s="16"/>
      <c r="I108" s="11"/>
      <c r="J108" s="11"/>
      <c r="K108" s="11"/>
      <c r="L108" s="11"/>
      <c r="M108" s="11"/>
      <c r="N108" s="17"/>
      <c r="O108" s="17"/>
      <c r="P108" s="17"/>
      <c r="Q108" s="11"/>
      <c r="R108" s="11"/>
      <c r="S108" s="11"/>
    </row>
    <row r="109" spans="3:19" ht="19.899999999999999" customHeight="1" x14ac:dyDescent="0.25">
      <c r="C109" s="103"/>
      <c r="D109" s="120"/>
      <c r="E109" s="103"/>
      <c r="F109" s="103"/>
      <c r="G109" s="16"/>
      <c r="H109" s="16"/>
      <c r="I109" s="11"/>
      <c r="J109" s="11"/>
      <c r="K109" s="11"/>
      <c r="L109" s="11"/>
      <c r="M109" s="11"/>
      <c r="N109" s="17"/>
      <c r="O109" s="17"/>
      <c r="P109" s="17"/>
      <c r="Q109" s="11"/>
      <c r="R109" s="11"/>
      <c r="S109" s="11"/>
    </row>
    <row r="110" spans="3:19" ht="19.899999999999999" customHeight="1" x14ac:dyDescent="0.25">
      <c r="C110" s="103"/>
      <c r="D110" s="120"/>
      <c r="E110" s="103"/>
      <c r="F110" s="103"/>
      <c r="G110" s="16"/>
      <c r="H110" s="16"/>
      <c r="I110" s="11"/>
      <c r="J110" s="11"/>
      <c r="K110" s="11"/>
      <c r="L110" s="11"/>
      <c r="M110" s="11"/>
      <c r="N110" s="17"/>
      <c r="O110" s="17"/>
      <c r="P110" s="17"/>
      <c r="Q110" s="11"/>
      <c r="R110" s="11"/>
      <c r="S110" s="11"/>
    </row>
    <row r="111" spans="3:19" ht="19.899999999999999" customHeight="1" x14ac:dyDescent="0.25">
      <c r="C111" s="103"/>
      <c r="D111" s="120"/>
      <c r="E111" s="103"/>
      <c r="F111" s="103"/>
      <c r="G111" s="16"/>
      <c r="H111" s="16"/>
      <c r="I111" s="11"/>
      <c r="J111" s="11"/>
      <c r="K111" s="11"/>
      <c r="L111" s="11"/>
      <c r="M111" s="11"/>
      <c r="N111" s="17"/>
      <c r="O111" s="17"/>
      <c r="P111" s="17"/>
    </row>
    <row r="112" spans="3:19" ht="19.899999999999999" customHeight="1" x14ac:dyDescent="0.25">
      <c r="C112" s="1"/>
      <c r="E112" s="1"/>
      <c r="F112" s="1"/>
      <c r="J112" s="1"/>
    </row>
    <row r="113" spans="3:10" ht="19.899999999999999" customHeight="1" x14ac:dyDescent="0.25">
      <c r="C113" s="1"/>
      <c r="E113" s="1"/>
      <c r="F113" s="1"/>
      <c r="J113" s="1"/>
    </row>
    <row r="114" spans="3:10" ht="19.899999999999999" customHeight="1" x14ac:dyDescent="0.25">
      <c r="C114" s="1"/>
      <c r="E114" s="1"/>
      <c r="F114" s="1"/>
      <c r="J114" s="1"/>
    </row>
    <row r="115" spans="3:10" ht="19.899999999999999" customHeight="1" x14ac:dyDescent="0.25">
      <c r="C115" s="1"/>
      <c r="E115" s="1"/>
      <c r="F115" s="1"/>
      <c r="J115" s="1"/>
    </row>
    <row r="116" spans="3:10" ht="19.899999999999999" customHeight="1" x14ac:dyDescent="0.25">
      <c r="C116" s="1"/>
      <c r="E116" s="1"/>
      <c r="F116" s="1"/>
      <c r="J116" s="1"/>
    </row>
    <row r="117" spans="3:10" ht="19.899999999999999" customHeight="1" x14ac:dyDescent="0.25">
      <c r="C117" s="1"/>
      <c r="E117" s="1"/>
      <c r="F117" s="1"/>
      <c r="J117" s="1"/>
    </row>
    <row r="118" spans="3:10" ht="19.899999999999999" customHeight="1" x14ac:dyDescent="0.25">
      <c r="C118" s="1"/>
      <c r="E118" s="1"/>
      <c r="F118" s="1"/>
      <c r="J118" s="1"/>
    </row>
    <row r="119" spans="3:10" ht="19.899999999999999" customHeight="1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  <row r="236" spans="3:10" x14ac:dyDescent="0.25">
      <c r="C236" s="1"/>
      <c r="E236" s="1"/>
      <c r="F236" s="1"/>
      <c r="J236" s="1"/>
    </row>
    <row r="237" spans="3:10" x14ac:dyDescent="0.25">
      <c r="C237" s="1"/>
      <c r="E237" s="1"/>
      <c r="F237" s="1"/>
      <c r="J237" s="1"/>
    </row>
    <row r="238" spans="3:10" x14ac:dyDescent="0.25">
      <c r="C238" s="1"/>
      <c r="E238" s="1"/>
      <c r="F238" s="1"/>
      <c r="J238" s="1"/>
    </row>
    <row r="239" spans="3:10" x14ac:dyDescent="0.25">
      <c r="C239" s="1"/>
      <c r="E239" s="1"/>
      <c r="F239" s="1"/>
      <c r="J239" s="1"/>
    </row>
    <row r="240" spans="3:10" x14ac:dyDescent="0.25">
      <c r="C240" s="1"/>
      <c r="E240" s="1"/>
      <c r="F240" s="1"/>
      <c r="J240" s="1"/>
    </row>
    <row r="241" spans="3:10" x14ac:dyDescent="0.25">
      <c r="C241" s="1"/>
      <c r="E241" s="1"/>
      <c r="F241" s="1"/>
      <c r="J241" s="1"/>
    </row>
    <row r="242" spans="3:10" x14ac:dyDescent="0.25">
      <c r="C242" s="1"/>
      <c r="E242" s="1"/>
      <c r="F242" s="1"/>
      <c r="J242" s="1"/>
    </row>
  </sheetData>
  <sheetProtection algorithmName="SHA-512" hashValue="dq1CHHYSsHY1lL6S2qr9fgp9UlF5vo5JjpQeJ7sOgaNIqOAcnuBhfL360K9/bSzOKJTpam2G+QVaCjQ7dMA8gQ==" saltValue="PfZ85wD7hq+EMjK9kKMmrw==" spinCount="100000" sheet="1" objects="1" scenarios="1"/>
  <mergeCells count="23">
    <mergeCell ref="V8:V9"/>
    <mergeCell ref="V12:V22"/>
    <mergeCell ref="B26:G26"/>
    <mergeCell ref="R25:T25"/>
    <mergeCell ref="R24:T24"/>
    <mergeCell ref="B24:G24"/>
    <mergeCell ref="O7:O22"/>
    <mergeCell ref="L10:L11"/>
    <mergeCell ref="L20:L22"/>
    <mergeCell ref="L14:L16"/>
    <mergeCell ref="L18:L19"/>
    <mergeCell ref="U7:U22"/>
    <mergeCell ref="B1:D1"/>
    <mergeCell ref="G5:H5"/>
    <mergeCell ref="G2:N3"/>
    <mergeCell ref="B25:H25"/>
    <mergeCell ref="I7:I22"/>
    <mergeCell ref="J7:J22"/>
    <mergeCell ref="K7:K22"/>
    <mergeCell ref="M7:M22"/>
    <mergeCell ref="N7:N22"/>
    <mergeCell ref="L7:L9"/>
    <mergeCell ref="F16:F22"/>
  </mergeCells>
  <conditionalFormatting sqref="B7:B22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:D22">
    <cfRule type="containsBlanks" dxfId="6" priority="1">
      <formula>LEN(TRIM(D7))=0</formula>
    </cfRule>
  </conditionalFormatting>
  <conditionalFormatting sqref="G7:H22 R7:R22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22">
    <cfRule type="notContainsBlanks" dxfId="2" priority="70">
      <formula>LEN(TRIM(G7))&gt;0</formula>
    </cfRule>
  </conditionalFormatting>
  <conditionalFormatting sqref="T7:T22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allowBlank="1" showInputMessage="1" showErrorMessage="1" sqref="J7" xr:uid="{48CFB74B-9296-4A50-982E-BC79A8E838C1}">
      <formula1>"ANO,NE"</formula1>
    </dataValidation>
    <dataValidation type="list" showInputMessage="1" showErrorMessage="1" sqref="E7:E22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769C99E-0141-47DD-A67E-8E9D9253D2B3}">
          <x14:formula1>
            <xm:f>#REF!</xm:f>
          </x14:formula1>
          <xm:sqref>V7:V8 V10:V12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2024-09-16T04:32:07Z</cp:lastPrinted>
  <dcterms:created xsi:type="dcterms:W3CDTF">2014-03-05T12:43:32Z</dcterms:created>
  <dcterms:modified xsi:type="dcterms:W3CDTF">2024-09-16T06:35:15Z</dcterms:modified>
</cp:coreProperties>
</file>